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C:\Project-2567\Score\จรรยา\"/>
    </mc:Choice>
  </mc:AlternateContent>
  <bookViews>
    <workbookView xWindow="0" yWindow="0" windowWidth="19368" windowHeight="9420" tabRatio="712"/>
  </bookViews>
  <sheets>
    <sheet name="project-1" sheetId="30" r:id="rId1"/>
    <sheet name="project-2" sheetId="40" r:id="rId2"/>
    <sheet name="project-3" sheetId="41" r:id="rId3"/>
    <sheet name="project-4" sheetId="42" r:id="rId4"/>
    <sheet name="project-5" sheetId="43" r:id="rId5"/>
    <sheet name="project-6" sheetId="44" r:id="rId6"/>
    <sheet name="project-7" sheetId="45" r:id="rId7"/>
    <sheet name="project-8" sheetId="46" r:id="rId8"/>
    <sheet name="project" sheetId="14" r:id="rId9"/>
    <sheet name="rule" sheetId="25" r:id="rId10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46" l="1"/>
  <c r="A1" i="45"/>
  <c r="A1" i="44"/>
  <c r="A1" i="43"/>
  <c r="A1" i="42"/>
  <c r="A1" i="41"/>
  <c r="A1" i="40"/>
  <c r="A1" i="30"/>
  <c r="B10" i="46" l="1"/>
  <c r="B10" i="45"/>
  <c r="B10" i="44"/>
  <c r="B10" i="40"/>
  <c r="C44" i="46"/>
  <c r="C43" i="46"/>
  <c r="C42" i="46"/>
  <c r="C41" i="46"/>
  <c r="C40" i="46"/>
  <c r="C39" i="46" s="1"/>
  <c r="C37" i="46"/>
  <c r="C36" i="46"/>
  <c r="C35" i="46"/>
  <c r="C33" i="46"/>
  <c r="C32" i="46"/>
  <c r="C31" i="46"/>
  <c r="C22" i="46" s="1"/>
  <c r="C30" i="46"/>
  <c r="C29" i="46"/>
  <c r="C28" i="46"/>
  <c r="C27" i="46"/>
  <c r="C26" i="46"/>
  <c r="C25" i="46"/>
  <c r="C24" i="46"/>
  <c r="C23" i="46"/>
  <c r="C20" i="46"/>
  <c r="C19" i="46"/>
  <c r="C17" i="46"/>
  <c r="C16" i="46"/>
  <c r="C15" i="46"/>
  <c r="C14" i="46"/>
  <c r="C44" i="45"/>
  <c r="C43" i="45"/>
  <c r="C42" i="45"/>
  <c r="C41" i="45"/>
  <c r="C40" i="45"/>
  <c r="C39" i="45"/>
  <c r="C37" i="45"/>
  <c r="C36" i="45"/>
  <c r="C35" i="45"/>
  <c r="C33" i="45"/>
  <c r="C32" i="45"/>
  <c r="C31" i="45"/>
  <c r="C22" i="45" s="1"/>
  <c r="C30" i="45"/>
  <c r="C29" i="45"/>
  <c r="C28" i="45"/>
  <c r="C27" i="45"/>
  <c r="C26" i="45"/>
  <c r="C25" i="45"/>
  <c r="C24" i="45"/>
  <c r="C23" i="45"/>
  <c r="C20" i="45"/>
  <c r="C19" i="45"/>
  <c r="C17" i="45"/>
  <c r="C16" i="45"/>
  <c r="C15" i="45"/>
  <c r="C14" i="45" s="1"/>
  <c r="C44" i="44"/>
  <c r="C43" i="44"/>
  <c r="C42" i="44"/>
  <c r="C41" i="44"/>
  <c r="C39" i="44" s="1"/>
  <c r="C40" i="44"/>
  <c r="C37" i="44"/>
  <c r="C36" i="44"/>
  <c r="C35" i="44"/>
  <c r="C33" i="44"/>
  <c r="C32" i="44"/>
  <c r="C31" i="44"/>
  <c r="C30" i="44"/>
  <c r="C29" i="44"/>
  <c r="C28" i="44"/>
  <c r="C27" i="44"/>
  <c r="C26" i="44"/>
  <c r="C25" i="44"/>
  <c r="C24" i="44"/>
  <c r="C23" i="44"/>
  <c r="C22" i="44" s="1"/>
  <c r="C20" i="44"/>
  <c r="C19" i="44"/>
  <c r="C17" i="44"/>
  <c r="C16" i="44"/>
  <c r="C15" i="44"/>
  <c r="C14" i="44"/>
  <c r="C46" i="44" s="1"/>
  <c r="C44" i="43"/>
  <c r="C43" i="43"/>
  <c r="C42" i="43"/>
  <c r="C41" i="43"/>
  <c r="C40" i="43"/>
  <c r="C39" i="43" s="1"/>
  <c r="C37" i="43"/>
  <c r="C36" i="43"/>
  <c r="C35" i="43"/>
  <c r="C33" i="43"/>
  <c r="C32" i="43"/>
  <c r="C31" i="43"/>
  <c r="C30" i="43"/>
  <c r="C29" i="43"/>
  <c r="C28" i="43"/>
  <c r="C27" i="43"/>
  <c r="C26" i="43"/>
  <c r="C25" i="43"/>
  <c r="C24" i="43"/>
  <c r="C22" i="43" s="1"/>
  <c r="C23" i="43"/>
  <c r="C20" i="43"/>
  <c r="C19" i="43"/>
  <c r="C17" i="43"/>
  <c r="C16" i="43"/>
  <c r="C15" i="43"/>
  <c r="C14" i="43" s="1"/>
  <c r="C46" i="43" s="1"/>
  <c r="B11" i="43"/>
  <c r="B10" i="43"/>
  <c r="C44" i="42"/>
  <c r="C43" i="42"/>
  <c r="C42" i="42"/>
  <c r="C41" i="42"/>
  <c r="C40" i="42"/>
  <c r="C39" i="42" s="1"/>
  <c r="C37" i="42"/>
  <c r="C36" i="42"/>
  <c r="C35" i="42"/>
  <c r="C33" i="42"/>
  <c r="C32" i="42"/>
  <c r="C31" i="42"/>
  <c r="C22" i="42" s="1"/>
  <c r="C30" i="42"/>
  <c r="C29" i="42"/>
  <c r="C28" i="42"/>
  <c r="C27" i="42"/>
  <c r="C26" i="42"/>
  <c r="C25" i="42"/>
  <c r="C24" i="42"/>
  <c r="C23" i="42"/>
  <c r="C20" i="42"/>
  <c r="C19" i="42"/>
  <c r="C17" i="42"/>
  <c r="C16" i="42"/>
  <c r="C15" i="42"/>
  <c r="C14" i="42" s="1"/>
  <c r="B10" i="42"/>
  <c r="C44" i="41"/>
  <c r="C43" i="41"/>
  <c r="C42" i="41"/>
  <c r="C41" i="41"/>
  <c r="C40" i="41"/>
  <c r="C39" i="41" s="1"/>
  <c r="C37" i="41"/>
  <c r="C36" i="41"/>
  <c r="C35" i="41"/>
  <c r="C33" i="41"/>
  <c r="C32" i="41"/>
  <c r="C31" i="41"/>
  <c r="C22" i="41" s="1"/>
  <c r="C30" i="41"/>
  <c r="C29" i="41"/>
  <c r="C28" i="41"/>
  <c r="C27" i="41"/>
  <c r="C26" i="41"/>
  <c r="C25" i="41"/>
  <c r="C24" i="41"/>
  <c r="C23" i="41"/>
  <c r="C20" i="41"/>
  <c r="C19" i="41"/>
  <c r="C17" i="41"/>
  <c r="C16" i="41"/>
  <c r="C14" i="41" s="1"/>
  <c r="C15" i="41"/>
  <c r="B11" i="41"/>
  <c r="B10" i="41"/>
  <c r="C44" i="40"/>
  <c r="C43" i="40"/>
  <c r="C42" i="40"/>
  <c r="C39" i="40" s="1"/>
  <c r="C41" i="40"/>
  <c r="C40" i="40"/>
  <c r="C37" i="40"/>
  <c r="C36" i="40"/>
  <c r="C35" i="40"/>
  <c r="C33" i="40"/>
  <c r="C32" i="40"/>
  <c r="C31" i="40"/>
  <c r="C30" i="40"/>
  <c r="C29" i="40"/>
  <c r="C28" i="40"/>
  <c r="C27" i="40"/>
  <c r="C26" i="40"/>
  <c r="C25" i="40"/>
  <c r="C24" i="40"/>
  <c r="C23" i="40"/>
  <c r="C22" i="40" s="1"/>
  <c r="C20" i="40"/>
  <c r="C19" i="40"/>
  <c r="C17" i="40"/>
  <c r="C16" i="40"/>
  <c r="C15" i="40"/>
  <c r="C14" i="40" s="1"/>
  <c r="C46" i="40" s="1"/>
  <c r="B11" i="46" l="1"/>
  <c r="C46" i="46"/>
  <c r="B7" i="46"/>
  <c r="A46" i="46"/>
  <c r="B8" i="46"/>
  <c r="B6" i="46"/>
  <c r="B9" i="46"/>
  <c r="C46" i="45"/>
  <c r="B7" i="45"/>
  <c r="A46" i="45"/>
  <c r="B8" i="45"/>
  <c r="B11" i="45"/>
  <c r="B6" i="45"/>
  <c r="B9" i="45"/>
  <c r="B7" i="44"/>
  <c r="A46" i="44"/>
  <c r="B8" i="44"/>
  <c r="B6" i="44"/>
  <c r="B9" i="44"/>
  <c r="B11" i="44"/>
  <c r="B7" i="43"/>
  <c r="A46" i="43"/>
  <c r="B8" i="43"/>
  <c r="B9" i="43"/>
  <c r="B6" i="43"/>
  <c r="C46" i="42"/>
  <c r="B11" i="42"/>
  <c r="B7" i="42"/>
  <c r="A46" i="42"/>
  <c r="B8" i="42"/>
  <c r="B6" i="42"/>
  <c r="B9" i="42"/>
  <c r="C46" i="41"/>
  <c r="A46" i="41"/>
  <c r="B8" i="41"/>
  <c r="B6" i="41"/>
  <c r="B9" i="41"/>
  <c r="B7" i="41"/>
  <c r="B11" i="40"/>
  <c r="B7" i="40"/>
  <c r="A46" i="40"/>
  <c r="B8" i="40"/>
  <c r="B6" i="40"/>
  <c r="B9" i="40"/>
  <c r="C17" i="30"/>
  <c r="C16" i="30"/>
  <c r="C15" i="30"/>
  <c r="B61" i="46" l="1"/>
  <c r="A61" i="46"/>
  <c r="B61" i="45"/>
  <c r="A61" i="45"/>
  <c r="B61" i="44"/>
  <c r="A61" i="44"/>
  <c r="B61" i="43"/>
  <c r="A61" i="43"/>
  <c r="B61" i="42"/>
  <c r="A61" i="42"/>
  <c r="B61" i="41"/>
  <c r="A61" i="41"/>
  <c r="B61" i="40"/>
  <c r="A61" i="40"/>
  <c r="C14" i="30"/>
  <c r="B8" i="30" l="1"/>
  <c r="B9" i="30"/>
  <c r="B10" i="30"/>
  <c r="B11" i="30" l="1"/>
  <c r="B6" i="30"/>
  <c r="B7" i="30"/>
  <c r="A46" i="30" l="1"/>
  <c r="C44" i="30"/>
  <c r="C43" i="30"/>
  <c r="C42" i="30"/>
  <c r="C41" i="30"/>
  <c r="C40" i="30"/>
  <c r="C37" i="30"/>
  <c r="C36" i="30"/>
  <c r="C35" i="30"/>
  <c r="C32" i="30"/>
  <c r="C31" i="30"/>
  <c r="C30" i="30"/>
  <c r="C29" i="30"/>
  <c r="C28" i="30"/>
  <c r="C27" i="30"/>
  <c r="C26" i="30"/>
  <c r="C33" i="30"/>
  <c r="C25" i="30"/>
  <c r="C24" i="30"/>
  <c r="C23" i="30"/>
  <c r="C20" i="30"/>
  <c r="C19" i="30"/>
  <c r="C22" i="30" l="1"/>
  <c r="C39" i="30"/>
  <c r="C46" i="30" s="1"/>
  <c r="A61" i="30"/>
  <c r="B61" i="30" l="1"/>
</calcChain>
</file>

<file path=xl/sharedStrings.xml><?xml version="1.0" encoding="utf-8"?>
<sst xmlns="http://schemas.openxmlformats.org/spreadsheetml/2006/main" count="692" uniqueCount="207">
  <si>
    <t>อาจารย์ที่ปรึกษา</t>
  </si>
  <si>
    <t>รหัสโครงงาน</t>
  </si>
  <si>
    <t>ชื่อโครงาน</t>
  </si>
  <si>
    <t>รายการประเมิน</t>
  </si>
  <si>
    <t xml:space="preserve">0 : ไม่มีความก้าวหน้า </t>
  </si>
  <si>
    <t>0 : ไม่มีผลการทำโครงงาน</t>
  </si>
  <si>
    <t xml:space="preserve">5 : ไม่มีการคัดลอกบทความ </t>
  </si>
  <si>
    <t>5 : มีผลงานที่ตรงตามวัตถุประสงค์และขอบเขต ร้อยละ 80 ขึ้นไป</t>
  </si>
  <si>
    <t xml:space="preserve">5 : มีการอ้างอิงที่ถูกต้อง มีรูปแบบเดียวกัน และมีการอ้างอิงในเนื้อหาทั้งหมด </t>
  </si>
  <si>
    <t xml:space="preserve">5 : มีครบทุกองค์ประกอบและมีเนื้อหาครบถ้วน </t>
  </si>
  <si>
    <t>5 : ถูกต้องตามข้อกำหนดครบถ้วน</t>
  </si>
  <si>
    <t>5 : การเรียงลำดับเนื้อหาได้ถูกต้อง และภาษาที่ใช้เหมาะสม</t>
  </si>
  <si>
    <t>5 : มีคุณภาพ ชัดเจน เหมาะสมกับเนื้อหา</t>
  </si>
  <si>
    <t>5 : ส่งตามกำหนด</t>
  </si>
  <si>
    <t xml:space="preserve">5 : นำเสนอทุกหัวข้อด้วยความเข้าใจ และให้ข้อมูลที่ถูกต้อง ชัดเจนไม่คลุมเครือ  </t>
  </si>
  <si>
    <t xml:space="preserve">5 : นำเสนอครบทุกหัวข้อ เป็นลำดับขั้นตอน มีความเชื่อมโยง ให้ผู้ฟังเข้าใจได้ง่าย  </t>
  </si>
  <si>
    <t xml:space="preserve">5 : แต่งกายสุภาพ, ควบคุมอารมณ์ได้ดี, ใช้ภาษาเชิงวิชาการ, มีบุคลิกภาพที่เหมาะสม, มีปฏิสัมพันธ์กับผู้ฟัง  </t>
  </si>
  <si>
    <t xml:space="preserve">5 : สื่อสำหรับการนำเสนอมีคุณภาพ เข้าใจได้ง่าย ร้อยละ 80 ขึ้นไป  </t>
  </si>
  <si>
    <t xml:space="preserve">5 : ตอบได้ถูกต้องมากกว่าร้อยละ 80 และให้เหตุผลและข้อคิดเห็นได้เป็นส่วนมาก </t>
  </si>
  <si>
    <t>4 : มีผลงาน ร้อยละ 50 - 60</t>
  </si>
  <si>
    <t>0 : มีการคัดลอกบทความส่วนใดส่วนหนึ่ง</t>
  </si>
  <si>
    <t xml:space="preserve">4 : มีการอ้างอิงที่ถูกต้อง มีรูปแบบเดียวกัน และมีการอ้างอิงในเนื้อหาบางส่วน </t>
  </si>
  <si>
    <t>4 : ขาดองค์ประกอบและเนื้อหาโดยรวมประมาณ 1 - 2 ข้อ</t>
  </si>
  <si>
    <t>4 : ไม่เป็นไปตามข้อกำหนดโดยรวมประมาณ 1 ข้อ</t>
  </si>
  <si>
    <t>4 : การเรียงลำดับเนื้อหาค่อนข้างเหมาะสม และภาษาที่ใช้เหมาะสม</t>
  </si>
  <si>
    <t>4 : มีคุณภาพ ชัดเจน และเหมาะสมกับเนื้อหาบางส่วน</t>
  </si>
  <si>
    <t xml:space="preserve">4 : ส่งช้ากว่ากำหนด 1 วัน </t>
  </si>
  <si>
    <t xml:space="preserve">4 : นำเสนอด้วยความเข้าใจ  และให้ข้อมูลได้ถูกต้อง มากกว่าร้อยละ 80 </t>
  </si>
  <si>
    <t xml:space="preserve">4 : นำเสนอครบทุกหัวข้อ เป็นลำดับขั้นตอน มีความเชื่อมโยง ให้ผู้ฟังเข้าใจได้ </t>
  </si>
  <si>
    <t xml:space="preserve">4 : ขาดการปฏิบัติในระดับ 5 จำนวน 1 ข้อ  </t>
  </si>
  <si>
    <t xml:space="preserve">4 : สื่อสำหรับการนำเสนอมีคุณภาพ เข้าใจได้ง่าย ร้อยละ 70 ขึ้นไป  </t>
  </si>
  <si>
    <t xml:space="preserve">4 : ตอบได้ถูกต้องร้อยละ 60 - 80 และให้เหตุผลและข้อคิดเห็นได้บ้าง </t>
  </si>
  <si>
    <t>3 : มีผลงาน ร้อยละ 40 - 50</t>
  </si>
  <si>
    <t>3 : ขาดองค์ประกอบและเนื้อหาโดยรวมประมาณ 3 - 4 ข้อ</t>
  </si>
  <si>
    <t>3 : ไม่เป็นไปตามข้อกำหนดโดยรวมประมาณ 2 ข้อ</t>
  </si>
  <si>
    <t>3 : การเรียงลำดับเนื้อหาค่อนข้างเหมาะสม และภาษาที่ใช้ค่อนข้างดี</t>
  </si>
  <si>
    <t>3 : มีโปสเตอร์ และใช้คำ/ ภาษา/ ประโยค/ รูปภาพ/ กราฟ/ ตาราง ที่เหมาะสม</t>
  </si>
  <si>
    <t xml:space="preserve">3 : ส่งช้ากว่ากำหนด 2 วัน </t>
  </si>
  <si>
    <t xml:space="preserve">3 : นำเสนอด้วยความเข้าใจ และให้ข้อมูลได้ถูกต้อง มากกว่าร้อยละ 60 </t>
  </si>
  <si>
    <t xml:space="preserve">3 : นำเสนอครบทุกหัวข้อ เป็นลำดับขั้นตอน แต่ขาดความเชื่อมโยงบางหัวข้อ  </t>
  </si>
  <si>
    <t xml:space="preserve">3 : ขาดการปฏิบัติในระดับ 5 จำนวน 2 ข้อ </t>
  </si>
  <si>
    <t xml:space="preserve">3 : สื่อสำหรับการนำเสนอมีคุณภาพ เข้าใจได้ง่าย ร้อยละ 50 ขึ้นไป  </t>
  </si>
  <si>
    <t xml:space="preserve">3 : ตอบได้ถูกต้องร้อยละ 40 - 60 </t>
  </si>
  <si>
    <t>2 : มีผลงาน ร้อยละ 30 - 40</t>
  </si>
  <si>
    <t>2 : ขาดองค์ประกอบและเนื้อหาโดยรวมประมาณ 5 - 6 ข้อ</t>
  </si>
  <si>
    <t>2 : ไม่เป็นไปตามข้อกำหนดโดยรวมประมาณ 3 ข้อ</t>
  </si>
  <si>
    <t>2 : การเรียงลำดับเนื้อหาไม่เป็นลำดับ แต่ภาษาที่ใช้ค่อนข้างดี</t>
  </si>
  <si>
    <t>2 : มีโปสเตอร์ และใช้คำ/ ภาษา/ ประโยค/ รูปภาพ/ กราฟ/ ตาราง ที่เหมาะสมบางส่วน</t>
  </si>
  <si>
    <t xml:space="preserve">2 : ส่งช้ากว่ากำหนด 3 วัน </t>
  </si>
  <si>
    <t xml:space="preserve">2 : อ่านสไลด์นำเสนอเป็นส่วนมาก และมีการอธิบายเพิ่มเติมเล็กน้อย </t>
  </si>
  <si>
    <t xml:space="preserve">2 : นำเสนอเป็นลำดับขั้นตอน ขาดเนื้อหาบางหัวข้อ  </t>
  </si>
  <si>
    <t xml:space="preserve">2 : ขาดการปฏิบัติในระดับ 5 จำนวน 3 ข้อ </t>
  </si>
  <si>
    <t>2 : มีสื่อสำหรับการนำเสนอ แต่หัวข้อและเนื้อหาไม่ชัดเจน</t>
  </si>
  <si>
    <t xml:space="preserve">2 : ตอบได้ถูกต้องร้อยละ 20 - 40 </t>
  </si>
  <si>
    <t>1 : มีผลงาน น้อยกว่าร้อยละ 30</t>
  </si>
  <si>
    <t>1 : ขาดองค์ประกอบและเนื้อหาโดยรวมมากกว่า 6 ข้อ</t>
  </si>
  <si>
    <t>1 : ไม่เป็นไปตามข้อกำหนดโดยรวมประมาณมากกว่า 3 ข้อ</t>
  </si>
  <si>
    <t>1 : การเรียงลำดับเนื้อหาไม่เป็นลำดับ และภาษาที่ใช้ไม่เหมาะสม</t>
  </si>
  <si>
    <t>1 : มีโปสเตอร์</t>
  </si>
  <si>
    <t xml:space="preserve">1 : ส่งช้ากว่ากำหนด 4 วัน </t>
  </si>
  <si>
    <t xml:space="preserve">1 : อ่านสไลด์นำเสนอ ทุกสไลด์ คำต่อคำ </t>
  </si>
  <si>
    <t xml:space="preserve">1 : นำเสนอไม่เป็นลำดับขั้นตอน ขาดเนื้อหาบางหัวข้อ  </t>
  </si>
  <si>
    <t xml:space="preserve">1 : ขาดการปฏิบัติในระดับ 5 จำนวน 4 ข้อ </t>
  </si>
  <si>
    <t xml:space="preserve">1 : มีสื่อสำหรับการนำเสนอ  แต่ไม่สอดคล้องกับหัวข้อและเนื้อหา </t>
  </si>
  <si>
    <t xml:space="preserve">1 : ตอบได้ถูกต้องน้อยกว่าร้อยละ 20  </t>
  </si>
  <si>
    <t>0 : ไม่มีบทคัดย่อ</t>
  </si>
  <si>
    <t>0 : ไม่มีผลการพัฒนาระบบ</t>
  </si>
  <si>
    <t>0 : ไม่ส่งรายงาน</t>
  </si>
  <si>
    <t xml:space="preserve">0 : ไม่ส่งรายงาน </t>
  </si>
  <si>
    <t>0 : ไม่มีบทความ</t>
  </si>
  <si>
    <t>0 : ไม่มีโปสเตอร์</t>
  </si>
  <si>
    <t xml:space="preserve">0 : ส่งช้ากว่ากำหนดเกิน 4 วัน </t>
  </si>
  <si>
    <t xml:space="preserve">0 : ไม่มีการนำเสนอ </t>
  </si>
  <si>
    <t>0 : ไม่มีการนำเสนอ</t>
  </si>
  <si>
    <t xml:space="preserve">0 : ไม่มีการนำเสนอ  </t>
  </si>
  <si>
    <t xml:space="preserve">0 : ไม่สามารถตอบคำถามได้ </t>
  </si>
  <si>
    <t>2. การนำเสนอความก้าวหน้า (5%)</t>
  </si>
  <si>
    <t>5 : มีความชัดเจนและสอดคล้องกับหัวข้อโครงงาน ร้อยละ 80 ขึ้นไป</t>
  </si>
  <si>
    <t>4 : มีความชัดเจนและสอดคล้องกับหัวข้อโครงงาน ร้อยละ 70 - 80</t>
  </si>
  <si>
    <t>3 : มีความชัดเจนและสอดคล้องกับหัวข้อโครงงาน ร้อยละ 60 - 70</t>
  </si>
  <si>
    <t>2 : มีความชัดเจนและสอดคล้องกับหัวข้อโครงงาน ร้อยละ 50 - 60</t>
  </si>
  <si>
    <t>1 : มีความชัดเจนและสอดคล้องกับหัวข้อโครงงาน น้อยกว่าร้อยละ 50</t>
  </si>
  <si>
    <t>0 : ไม่มีความสำคัญและที่มาของปัญหา</t>
  </si>
  <si>
    <t>5 : ทราบถึงภาพรวมและขอบเขตของโครงงาน ร้อยละ 80 ขึ้นไป</t>
  </si>
  <si>
    <t>4 : ทราบถึงภาพรวมและขอบเขตของโครงงาน ร้อยละ 70 - 80</t>
  </si>
  <si>
    <t>3 : ทราบถึงภาพรวมและขอบเขตของโครงงาน ร้อยละ 60 - 70</t>
  </si>
  <si>
    <t>2 : ทราบถึงภาพรวมและขอบเขตของโครงงาน ร้อยละ 50 - 60</t>
  </si>
  <si>
    <t>1 : ทราบถึงภาพรวมและขอบเขตของโครงงาน น้อยกว่าร้อยละ 50</t>
  </si>
  <si>
    <t>0 : ไม่มีวัตถุประสงค์และขอบเขตของการศึกษา</t>
  </si>
  <si>
    <t>5 : สอดคล้องกับหัวข้อโครงงาน ร้อยละ 80 ขึ้นไป</t>
  </si>
  <si>
    <t>4 : สอดคล้องกับหัวข้อโครงงาน ร้อยละ 70 - 80</t>
  </si>
  <si>
    <t>3 : สอดคล้องกับหัวข้อโครงงาน ร้อยละ 60 - 70</t>
  </si>
  <si>
    <t>2 : สอดคล้องกับหัวข้อโครงงาน ร้อยละ 50 - 60</t>
  </si>
  <si>
    <t>1 : สอดคล้องกับหัวข้อโครงงาน น้อยกว่าร้อยละ 50</t>
  </si>
  <si>
    <t>0 : ไม่มีทฤษฎีและหลักการที่เกี่ยวข้อง</t>
  </si>
  <si>
    <t xml:space="preserve">5 : มีผลงาน ร้อยละ 60 ขึ้นไป  </t>
  </si>
  <si>
    <t>4 : มีผลงานที่ตรงตามวัตถุประสงค์และขอบเขต ร้อยละ 70 - 80</t>
  </si>
  <si>
    <t>3 : มีผลงานที่ตรงตามวัตถุประสงค์และขอบเขต ร้อยละ 60 - 70</t>
  </si>
  <si>
    <t>2 : มีผลงานที่ตรงตามวัตถุประสงค์และขอบเขต ร้อยละ 50 - 60</t>
  </si>
  <si>
    <t>1 : มีผลงานที่ตรงตามวัตถุประสงค์และขอบเขต น้อยกว่าร้อยละ 50</t>
  </si>
  <si>
    <t>7. ความตรงต่อเวลาในการส่งรายงาน (2%)</t>
  </si>
  <si>
    <t xml:space="preserve">8. การนำเสนอและการตอบคำถาม (5%) </t>
  </si>
  <si>
    <t xml:space="preserve">- ความเข้าใจในเนื้อหา (1%) </t>
  </si>
  <si>
    <t xml:space="preserve">- การจัดลำดับเนื้อหา (1%) </t>
  </si>
  <si>
    <t xml:space="preserve">- วิธีการพูด บุคลิกภาพ และการแต่งกาย (1%) </t>
  </si>
  <si>
    <t xml:space="preserve">- การเตรียมสื่อการนำเสนอ และการใช้เครื่องมือ (1%) </t>
  </si>
  <si>
    <t xml:space="preserve">- การตอบปัญหา การให้เหตุผลและข้อคิดเห็น (1%) </t>
  </si>
  <si>
    <t>1. โครงร่างโครงงาน (10)</t>
  </si>
  <si>
    <t>- ความสำคัญและที่มาของปัญหา (3)</t>
  </si>
  <si>
    <t>- วัตถุประสงค์และขอบเขตของการศึกษา (4)</t>
  </si>
  <si>
    <t>- ทฤษฎีและหลักการที่เกี่ยวข้อง (3)</t>
  </si>
  <si>
    <t>3. ผลการทำโครงงาน (15)</t>
  </si>
  <si>
    <t>4. รายงานฉบับร่าง (23)</t>
  </si>
  <si>
    <t>5 : ทราบถึงความสำคัญ ที่มา วัตถุประสงค์ ขอบเขต และบทสรุปของโครงงาน ร้อยละ 80 ขึ้นไป</t>
  </si>
  <si>
    <t>4 : ทราบถึงความสำคัญ ที่มา วัตถุประสงค์ ขอบเขต และบทสรุปของโครงงาน ร้อยละ 70 - 80</t>
  </si>
  <si>
    <t>3 : ทราบถึงความสำคัญ ที่มา วัตถุประสงค์ ขอบเขต และบทสรุปของโครงงาน ร้อยละ 60 - 70</t>
  </si>
  <si>
    <t>2 : ทราบถึงความสำคัญ ที่มา วัตถุประสงค์ ขอบเขต และบทสรุปของโครงงาน ร้อยละ 50 - 60</t>
  </si>
  <si>
    <t>1 : ทราบถึงความสำคัญ ที่มา วัตถุประสงค์ ขอบเขต และบทสรุปของโครงงาน น้อยกว่าร้อยละ 50</t>
  </si>
  <si>
    <t xml:space="preserve">- บทคัดย่อ (4) </t>
  </si>
  <si>
    <t>5 : ทราบถึงความสำคัญ ที่มา วัตถุประสงค์ และขอบเขต ร้อยละ 80 ขึ้นไป</t>
  </si>
  <si>
    <t>4 : ทราบถึงความสำคัญ ที่มา วัตถุประสงค์ และขอบเขต ร้อยละ 70 - 80</t>
  </si>
  <si>
    <t>3 : ทราบถึงความสำคัญ ที่มา วัตถุประสงค์ และขอบเขต ร้อยละ 60 - 70</t>
  </si>
  <si>
    <t>2 : ทราบถึงความสำคัญ ที่มา วัตถุประสงค์ และขอบเขต ร้อยละ 50 - 60</t>
  </si>
  <si>
    <t>1 : ทราบถึงความสำคัญ ที่มา วัตถุประสงค์ และขอบเขต น้อยกว่าร้อยละ 50</t>
  </si>
  <si>
    <t>0 : ไม่มีบทนำ</t>
  </si>
  <si>
    <t>- บทที่ 1 บทนำ (2)</t>
  </si>
  <si>
    <t>5 : ทฤษฎีและหลักการสอดคล้องตามวัตถุประสงค์และขอบเขต ร้อยละ 80 ขึ้นไป</t>
  </si>
  <si>
    <t>4 : ทฤษฎีและหลักการสอดคล้องตามวัตถุประสงค์และขอบเขต ร้อยละ 70 – 80</t>
  </si>
  <si>
    <t>3 : ทฤษฎีและหลักการสอดคล้องตามวัตถุประสงค์และขอบเขต ร้อยละ 60 – 70</t>
  </si>
  <si>
    <t>2 : ทฤษฎีและหลักการสอดคล้องตามวัตถุประสงค์และขอบเขต ร้อยละ 50 – 60</t>
  </si>
  <si>
    <t>1 : ทฤษฎีและหลักการสอดคล้องตามวัตถุประสงค์และขอบเขต น้อยกว่าร้อยละ 50</t>
  </si>
  <si>
    <t xml:space="preserve">- บทที่ 2 ทฤษฎีและหลักการที่เกี่ยวข้อง (2) </t>
  </si>
  <si>
    <t>5 : ออกแบบตรงตามวัตถุประสงค์และขอบเขต ร้อยละ 80 ขึ้นไป</t>
  </si>
  <si>
    <t>4 : ออกแบบตรงตามวัตถุประสงค์และขอบเขต ร้อยละ 70 – 80</t>
  </si>
  <si>
    <t>3 : ออกแบบตรงตามวัตถุประสงค์และขอบเขต ร้อยละ 60 – 70</t>
  </si>
  <si>
    <t>2 : ออกแบบตรงตามวัตถุประสงค์และขอบเขต ร้อยละ 50 – 60</t>
  </si>
  <si>
    <t>1 : ออกแบบตรงตามวัตถุประสงค์และขอบเขต น้อยกว่าร้อยละ 50</t>
  </si>
  <si>
    <t>0 : ไม่มีการวิเคราะห์และออกแบบระบบ</t>
  </si>
  <si>
    <t xml:space="preserve">- บทที่ 3 การวิเคราะห์และออกแบบระบบ (4) </t>
  </si>
  <si>
    <t>4 : มีผลงานที่ตรงตามวัตถุประสงค์และขอบเขต ร้อยละ 70 – 80</t>
  </si>
  <si>
    <t>3 : มีผลงานที่ตรงตามวัตถุประสงค์และขอบเขต ร้อยละ 60 – 70</t>
  </si>
  <si>
    <t>2 : มีผลงานที่ตรงตามวัตถุประสงค์และขอบเขต ร้อยละ 50 – 60</t>
  </si>
  <si>
    <t>- บทที่ 4 การพัฒนาระบบ (4)</t>
  </si>
  <si>
    <t>5 : สรุปผลครอบคลุมถูกต้อง และมีข้อเสนอแนะในการพัฒนา/ปรับปรุงโครงงาน ร้อยละ 80 ขึ้นไป</t>
  </si>
  <si>
    <t>4 : สรุปผลครอบคลุมถูกต้อง และมีข้อเสนอแนะในการพัฒนา/ปรับปรุงโครงงาน ร้อยละ 70 – 80</t>
  </si>
  <si>
    <t>3 : สรุปผลครอบคลุมถูกต้อง และมีข้อเสนอแนะในการพัฒนา/ปรับปรุงโครงงาน ร้อยละ 60 – 70</t>
  </si>
  <si>
    <t>2 : สรุปผลครอบคลุมถูกต้อง และมีข้อเสนอแนะในการพัฒนา/ปรับปรุงโครงงาน ร้อยละ 50 – 60</t>
  </si>
  <si>
    <t>1 : สรุปผลครอบคลุมถูกต้อง และมีข้อเสนอแนะในการพัฒนา/ปรับปรุงโครงงาน น้อยกว่าร้อยละ 50</t>
  </si>
  <si>
    <t>0 : ไม่มีบทสรุปและข้อเสนอแนะ</t>
  </si>
  <si>
    <t>- บทที่ 5 บทสรุปและข้อเสนอแนะ (2)</t>
  </si>
  <si>
    <t xml:space="preserve">3 : มีการอ้างอิงที่มีรูปแบบเดียวกัน </t>
  </si>
  <si>
    <t xml:space="preserve">2 : มีการอ้างอิงแต่รูปแบบไม่เป็นแบบเดียวกัน </t>
  </si>
  <si>
    <t xml:space="preserve">1 : มีการอ้างอิงแต่รูปแบบไม่ถูกต้อง </t>
  </si>
  <si>
    <t>0 : ไม่มีการอ้างอิง</t>
  </si>
  <si>
    <t xml:space="preserve">- เอกสารอ้างอิง (1) </t>
  </si>
  <si>
    <t>- องค์ประกอบของรายงาน (1)</t>
  </si>
  <si>
    <t>- รูปแบบรายงาน (1)</t>
  </si>
  <si>
    <t>5 : เนื้อหาครบถ้วน เรียงตามลำดับ ใช้ภาษาถูกต้อง อ่านเข้าใจง่าย</t>
  </si>
  <si>
    <t>4 : เนื้อหาครบถ้วน เรียงตามลำดับ ใช้ภาษาถูกต้อง อ่านเข้าใจได้</t>
  </si>
  <si>
    <t>3 : ใช้โปรแกรมแปลภาษา มีการเรียบเรียงใหม่ อ่านเข้าใจง่าย</t>
  </si>
  <si>
    <t>2 : ใช้โปรแกรมแปลภาษา มีการเรียบเรียงใหม่ อ่านเข้าใจได้</t>
  </si>
  <si>
    <t xml:space="preserve">1 : ใช้โปรแกรมแปลภาษา ไม่มีการเรียบเรียงใหม่ อ่านไม่เข้าใจ </t>
  </si>
  <si>
    <t xml:space="preserve">- ความถูกต้องของเนื้อหา (1) </t>
  </si>
  <si>
    <t xml:space="preserve">-  การคัดลอกบทความ (1) </t>
  </si>
  <si>
    <t>5. บทความ (5)</t>
  </si>
  <si>
    <t>6. โปสเตอร์ (5)</t>
  </si>
  <si>
    <t>ภาคการศึกษา</t>
  </si>
  <si>
    <t>1/2567</t>
  </si>
  <si>
    <t>นักศึกษา</t>
  </si>
  <si>
    <t>กรรมการสอบ</t>
  </si>
  <si>
    <t>1. โครงร่างโครงงาน</t>
  </si>
  <si>
    <t>- ความสำคัญและที่มาของปัญหา</t>
  </si>
  <si>
    <t>- วัตถุประสงค์และขอบเขตของการศึกษา</t>
  </si>
  <si>
    <t>- ทฤษฎีและหลักการที่เกี่ยวข้อง</t>
  </si>
  <si>
    <t>2. การนำเสนอความก้าวหน้า</t>
  </si>
  <si>
    <t>3. ผลการทำโครงงาน</t>
  </si>
  <si>
    <t>4. รายงานฉบับร่าง</t>
  </si>
  <si>
    <t>- บทคัดย่อ</t>
  </si>
  <si>
    <t>- บทที่ 1 บทนำ</t>
  </si>
  <si>
    <t>- บทที่ 2 ทฤษฎีและหลักการที่เกี่ยวข้อง</t>
  </si>
  <si>
    <t>- บทที่ 3 การวิเคราะห์และออกแบบระบบ</t>
  </si>
  <si>
    <t>- บทที่ 4 การพัฒนาระบบ</t>
  </si>
  <si>
    <t>- บทที่ 5 บทสรุปและข้อเสนอแนะ</t>
  </si>
  <si>
    <t>- เอกสารอ้างอิง</t>
  </si>
  <si>
    <t>- องค์ประกอบของรายงาน</t>
  </si>
  <si>
    <t>- รูปแบบรายงาน</t>
  </si>
  <si>
    <t>- ความถูกต้องของเนื้อหา</t>
  </si>
  <si>
    <t>-  การคัดลอกบทความ</t>
  </si>
  <si>
    <t>5. บทความ</t>
  </si>
  <si>
    <t>6. โปสเตอร์</t>
  </si>
  <si>
    <t>7. ความตรงต่อเวลาในการส่งรายงาน</t>
  </si>
  <si>
    <t>7. การนำเสนอและการตอบคำถาม</t>
  </si>
  <si>
    <t>- ความเข้าใจในเนื้อหา</t>
  </si>
  <si>
    <t>- การจัดลำดับเนื้อหา</t>
  </si>
  <si>
    <t>- วิธีการพูด บุคลิกภาพ และการแต่งกาย</t>
  </si>
  <si>
    <t>- การเตรียมสื่อการนำเสนอ และการใช้เครื่องมือ</t>
  </si>
  <si>
    <t>- การตอบปัญหา การให้เหตุผล และข้อคิดเห็น</t>
  </si>
  <si>
    <t>คุณภาพ</t>
  </si>
  <si>
    <t>คะแนนที่ได้</t>
  </si>
  <si>
    <t>คะแนนเต็ม</t>
  </si>
  <si>
    <t>คะแนนสำหรับโปรแกรม python</t>
  </si>
  <si>
    <t>แบบฟอร์มประเมินสำหรับกรรมการสอบ 
รายวิชาโครงงานทางวิทยาการคอมพิวเตอร์</t>
  </si>
  <si>
    <t>JS-64-129,ผศ.จรรยา สายนุ้ย,ระบบขายอาหารสัตว์เลี้ยง,6410210129 นาย ธนพล สัมฤทธิ์,ดร.วรารัตน์ จักรหวัด,อ.เชาวนี ศรีวิศาล</t>
  </si>
  <si>
    <t>PA-64-102,ผศ.ดร.ภัทร อัยรักษ์,ระบบตรวจวัดมลภาวะสำหรับการเฝ้าระวังคุณภาพอากาศด้วยตัวตรวจวัดชนิด IOT ผ่าน Web Application,6410210102 นาย ณัฐภาส ขำเกิด,ดร.พรรณนิภา แซ่อึ้ง,ผศ.จรรยา สายนุ้ย</t>
  </si>
  <si>
    <t>PA-64-191,ผศ.ดร.ภัทร อัยรักษ์,Web Application สำหรับระบบนิทานอิสปแบบมัลติมิเดียสำหรับนักเรียนระดับประถมศึกษา,6410210191 นาย ปวิตร สุวรรณรัตน์,ดร.พรรณนิภา แซ่อึ้ง,ผศ.จรรยา สายนุ้ย</t>
  </si>
  <si>
    <t>PW-64-702,ผศ.ดร.เพ็ญณี หวังเมธีกุล,ระบบลางาน,6410210702 น.ส. อารีนา เกะรา,ผศ.จรรยา สายนุ้ย,อ.สุนิดา รัตโนทยานนท์</t>
  </si>
  <si>
    <t>PW-64-776,ผศ.ดร.เพ็ญณี หวังเมธีกุล,ระบบควบคุมพฤติกรรมการใช้จ่าย,6410210776 น.ส. ฮัซมา อุเซ็ง,ผศ.จรรยา สายนุ้ย,อ.สุนิดา รัตโนทยานนท์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</si>
</sst>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>
    <font>
      <sz val="11"/>
      <color theme="1"/>
      <name val="Calibri"/>
      <family val="2"/>
      <charset val="222"/>
      <scheme val="minor"/>
    </font>
    <font>
      <sz val="11"/>
      <color theme="1"/>
      <name val="Tahoma"/>
      <family val="2"/>
    </font>
    <font>
      <sz val="11"/>
      <color theme="5"/>
      <name val="Tahoma"/>
      <family val="2"/>
    </font>
    <font>
      <b/>
      <sz val="11"/>
      <color theme="1"/>
      <name val="Tahoma"/>
      <family val="2"/>
    </font>
    <font>
      <b/>
      <sz val="11"/>
      <name val="Tahoma"/>
      <family val="2"/>
    </font>
    <font>
      <sz val="11"/>
      <color theme="9" tint="-0.249977111117893"/>
      <name val="Tahoma"/>
      <family val="2"/>
    </font>
    <font>
      <sz val="11"/>
      <color theme="8"/>
      <name val="Tahoma"/>
      <family val="2"/>
    </font>
    <font>
      <sz val="11"/>
      <color theme="1" tint="0.499984740745262"/>
      <name val="Tahoma"/>
      <family val="2"/>
    </font>
    <font>
      <b/>
      <sz val="11"/>
      <color theme="8"/>
      <name val="Tahoma"/>
      <family val="2"/>
    </font>
    <font>
      <sz val="11"/>
      <name val="Tahoma"/>
      <family val="2"/>
    </font>
    <font>
      <b/>
      <sz val="11"/>
      <color theme="9" tint="-0.249977111117893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quotePrefix="1" applyFont="1" applyAlignment="1">
      <alignment vertical="center"/>
    </xf>
    <xf numFmtId="0" fontId="9" fillId="2" borderId="0" xfId="0" applyFont="1" applyFill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/>
    </xf>
    <xf numFmtId="0" fontId="5" fillId="0" borderId="0" xfId="0" quotePrefix="1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center" vertical="center"/>
    </xf>
    <xf numFmtId="164" fontId="8" fillId="0" borderId="0" xfId="0" applyNumberFormat="1" applyFont="1" applyAlignment="1" applyProtection="1">
      <alignment horizontal="right" vertical="center"/>
    </xf>
    <xf numFmtId="164" fontId="4" fillId="0" borderId="0" xfId="0" applyNumberFormat="1" applyFont="1" applyAlignment="1" applyProtection="1">
      <alignment horizontal="right" vertical="center"/>
    </xf>
    <xf numFmtId="0" fontId="1" fillId="0" borderId="0" xfId="0" quotePrefix="1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164" fontId="6" fillId="0" borderId="0" xfId="0" applyNumberFormat="1" applyFont="1" applyAlignment="1" applyProtection="1">
      <alignment horizontal="right" vertical="center"/>
    </xf>
    <xf numFmtId="164" fontId="9" fillId="0" borderId="0" xfId="0" applyNumberFormat="1" applyFont="1" applyAlignment="1" applyProtection="1">
      <alignment horizontal="right" vertical="center"/>
    </xf>
    <xf numFmtId="0" fontId="1" fillId="0" borderId="0" xfId="0" quotePrefix="1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right" vertical="center"/>
    </xf>
    <xf numFmtId="164" fontId="4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" fillId="0" borderId="0" xfId="0" quotePrefix="1" applyFont="1" applyAlignment="1" applyProtection="1">
      <alignment vertical="center"/>
    </xf>
    <xf numFmtId="164" fontId="9" fillId="0" borderId="0" xfId="0" applyNumberFormat="1" applyFont="1" applyAlignment="1" applyProtection="1">
      <alignment vertical="center"/>
    </xf>
    <xf numFmtId="164" fontId="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9" fillId="2" borderId="0" xfId="0" applyFont="1" applyFill="1" applyAlignment="1" applyProtection="1">
      <alignment horizontal="right" vertical="center"/>
    </xf>
    <xf numFmtId="0" fontId="9" fillId="2" borderId="0" xfId="0" applyFont="1" applyFill="1" applyAlignment="1" applyProtection="1">
      <alignment horizontal="left" vertical="center"/>
    </xf>
    <xf numFmtId="164" fontId="9" fillId="2" borderId="0" xfId="0" applyNumberFormat="1" applyFont="1" applyFill="1" applyAlignment="1" applyProtection="1">
      <alignment horizontal="left" vertical="center"/>
    </xf>
    <xf numFmtId="0" fontId="5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61"/>
  <sheetViews>
    <sheetView tabSelected="1" zoomScaleNormal="100" workbookViewId="0">
      <selection activeCell="B15" sqref="B15"/>
    </sheetView>
  </sheetViews>
  <sheetFormatPr defaultColWidth="8.88671875" defaultRowHeight="19.95" customHeight="1"/>
  <cols>
    <col min="1" max="1" width="40.77734375" style="8" customWidth="1"/>
    <col min="2" max="2" width="80.77734375" style="8" customWidth="1"/>
    <col min="3" max="3" width="12.77734375" style="14" customWidth="1"/>
    <col min="4" max="4" width="12.77734375" style="8" customWidth="1"/>
    <col min="5" max="16384" width="8.88671875" style="8"/>
  </cols>
  <sheetData>
    <row r="1" spans="1:5" ht="19.95" customHeight="1">
      <c r="A1" s="38" t="str">
        <f>IF(ISBLANK(project!$B$1),"",project!$B$1)</f>
        <v>JS-64-129,ผศ.จรรยา สายนุ้ย,ระบบขายอาหารสัตว์เลี้ยง,6410210129 นาย ธนพล สัมฤทธิ์,ดร.วรารัตน์ จักรหวัด,อ.เชาวนี ศรีวิศาล</v>
      </c>
      <c r="B1" s="38"/>
      <c r="C1" s="38"/>
      <c r="D1" s="38"/>
      <c r="E1" s="7"/>
    </row>
    <row r="2" spans="1:5" ht="19.95" customHeight="1">
      <c r="A2" s="9"/>
      <c r="B2" s="9"/>
      <c r="C2" s="9"/>
      <c r="D2" s="9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10"/>
      <c r="B4" s="10"/>
      <c r="C4" s="10"/>
    </row>
    <row r="5" spans="1:5" ht="19.95" customHeight="1">
      <c r="A5" s="11" t="s">
        <v>166</v>
      </c>
      <c r="B5" s="12" t="s">
        <v>167</v>
      </c>
      <c r="C5" s="10"/>
    </row>
    <row r="6" spans="1:5" ht="19.95" customHeight="1">
      <c r="A6" s="8" t="s">
        <v>1</v>
      </c>
      <c r="B6" s="13" t="str">
        <f>TRIM(MID(SUBSTITUTE($A$1,",",REPT(" ",LEN($A$1))),(1-1)*LEN($A$1)+1,LEN($A$1)))</f>
        <v>JS-64-129</v>
      </c>
    </row>
    <row r="7" spans="1:5" ht="19.95" customHeight="1">
      <c r="A7" s="8" t="s">
        <v>2</v>
      </c>
      <c r="B7" s="13" t="str">
        <f>TRIM(MID(SUBSTITUTE($A$1,",",REPT(" ",LEN($A$1))),(3-1)*LEN($A$1)+1,LEN($A$1)))</f>
        <v>ระบบขายอาหารสัตว์เลี้ยง</v>
      </c>
    </row>
    <row r="8" spans="1:5" ht="19.95" customHeight="1">
      <c r="A8" s="8" t="s">
        <v>0</v>
      </c>
      <c r="B8" s="13" t="str">
        <f>TRIM(MID(SUBSTITUTE($A$1,",",REPT(" ",LEN($A$1))),(2-1)*LEN($A$1)+1,LEN($A$1)))</f>
        <v>ผศ.จรรยา สายนุ้ย</v>
      </c>
    </row>
    <row r="9" spans="1:5" ht="19.95" customHeight="1">
      <c r="A9" s="8" t="s">
        <v>169</v>
      </c>
      <c r="B9" s="13" t="str">
        <f>TRIM(MID(SUBSTITUTE($A$1,",",REPT(" ",LEN($A$1))),(5-1)*LEN($A$1)+1,LEN($A$1)))</f>
        <v>ดร.วรารัตน์ จักรหวัด</v>
      </c>
    </row>
    <row r="10" spans="1:5" ht="19.95" customHeight="1">
      <c r="A10" s="8" t="s">
        <v>169</v>
      </c>
      <c r="B10" s="13" t="str">
        <f>TRIM(MID(SUBSTITUTE($A$1,",",REPT(" ",LEN($A$1))),(6-1)*LEN($A$1)+1,LEN($A$1)))</f>
        <v>อ.เชาวนี ศรีวิศาล</v>
      </c>
    </row>
    <row r="11" spans="1:5" ht="19.95" customHeight="1">
      <c r="A11" s="8" t="s">
        <v>168</v>
      </c>
      <c r="B11" s="13" t="str">
        <f>TRIM(MID(SUBSTITUTE($A$1,",",REPT(" ",LEN($A$1))),(4-1)*LEN($A$1)+1,LEN($A$1)))</f>
        <v>6410210129 นาย ธนพล สัมฤทธิ์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10" t="s">
        <v>3</v>
      </c>
      <c r="B13" s="10" t="s">
        <v>197</v>
      </c>
      <c r="C13" s="10" t="s">
        <v>198</v>
      </c>
      <c r="D13" s="10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8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8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8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8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8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8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8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6410210129 นาย ธนพล สัมฤทธิ์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6410210129 นาย ธนพล สัมฤทธิ์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12:D12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 tint="0.79998168889431442"/>
  </sheetPr>
  <dimension ref="A1:AA7"/>
  <sheetViews>
    <sheetView zoomScaleNormal="100" workbookViewId="0"/>
  </sheetViews>
  <sheetFormatPr defaultColWidth="8.88671875" defaultRowHeight="19.95" customHeight="1"/>
  <cols>
    <col min="1" max="1" width="25.88671875" style="4" bestFit="1" customWidth="1"/>
    <col min="2" max="2" width="61.5546875" style="4" bestFit="1" customWidth="1"/>
    <col min="3" max="3" width="58.109375" style="4" bestFit="1" customWidth="1"/>
    <col min="4" max="4" width="45.88671875" style="4" bestFit="1" customWidth="1"/>
    <col min="5" max="5" width="34.77734375" style="1" bestFit="1" customWidth="1"/>
    <col min="6" max="6" width="58.77734375" style="1" bestFit="1" customWidth="1"/>
    <col min="7" max="7" width="24.44140625" style="1" bestFit="1" customWidth="1"/>
    <col min="8" max="8" width="85" style="1" bestFit="1" customWidth="1"/>
    <col min="9" max="9" width="66.109375" style="1" bestFit="1" customWidth="1"/>
    <col min="10" max="10" width="71.88671875" style="1" bestFit="1" customWidth="1"/>
    <col min="11" max="11" width="57.6640625" style="1" bestFit="1" customWidth="1"/>
    <col min="12" max="12" width="58.77734375" style="1" bestFit="1" customWidth="1"/>
    <col min="13" max="13" width="86.109375" style="1" bestFit="1" customWidth="1"/>
    <col min="14" max="14" width="68.21875" style="1" bestFit="1" customWidth="1"/>
    <col min="15" max="15" width="51.33203125" style="1" bestFit="1" customWidth="1"/>
    <col min="16" max="16" width="52" style="1" bestFit="1" customWidth="1"/>
    <col min="17" max="17" width="58.109375" style="1" bestFit="1" customWidth="1"/>
    <col min="18" max="18" width="36.6640625" style="1" bestFit="1" customWidth="1"/>
    <col min="19" max="19" width="59.88671875" style="1" bestFit="1" customWidth="1"/>
    <col min="20" max="20" width="75.88671875" style="1" bestFit="1" customWidth="1"/>
    <col min="21" max="21" width="43" style="1" bestFit="1" customWidth="1"/>
    <col min="22" max="22" width="40.77734375" style="1" bestFit="1" customWidth="1"/>
    <col min="23" max="23" width="71.21875" style="1" bestFit="1" customWidth="1"/>
    <col min="24" max="24" width="72.88671875" style="1" bestFit="1" customWidth="1"/>
    <col min="25" max="25" width="94.77734375" style="1" bestFit="1" customWidth="1"/>
    <col min="26" max="26" width="60.21875" style="1" bestFit="1" customWidth="1"/>
    <col min="27" max="27" width="71.44140625" style="1" bestFit="1" customWidth="1"/>
    <col min="28" max="16384" width="8.88671875" style="1"/>
  </cols>
  <sheetData>
    <row r="1" spans="1:27" s="3" customFormat="1" ht="19.95" customHeight="1">
      <c r="A1" s="3" t="s">
        <v>107</v>
      </c>
      <c r="B1" s="5" t="s">
        <v>108</v>
      </c>
      <c r="C1" s="5" t="s">
        <v>109</v>
      </c>
      <c r="D1" s="5" t="s">
        <v>110</v>
      </c>
      <c r="E1" s="3" t="s">
        <v>76</v>
      </c>
      <c r="F1" s="3" t="s">
        <v>111</v>
      </c>
      <c r="G1" s="3" t="s">
        <v>112</v>
      </c>
      <c r="H1" s="5" t="s">
        <v>118</v>
      </c>
      <c r="I1" s="5" t="s">
        <v>125</v>
      </c>
      <c r="J1" s="5" t="s">
        <v>131</v>
      </c>
      <c r="K1" s="5" t="s">
        <v>138</v>
      </c>
      <c r="L1" s="5" t="s">
        <v>142</v>
      </c>
      <c r="M1" s="5" t="s">
        <v>149</v>
      </c>
      <c r="N1" s="5" t="s">
        <v>154</v>
      </c>
      <c r="O1" s="5" t="s">
        <v>155</v>
      </c>
      <c r="P1" s="5" t="s">
        <v>156</v>
      </c>
      <c r="Q1" s="5" t="s">
        <v>162</v>
      </c>
      <c r="R1" s="5" t="s">
        <v>163</v>
      </c>
      <c r="S1" s="3" t="s">
        <v>164</v>
      </c>
      <c r="T1" s="3" t="s">
        <v>165</v>
      </c>
      <c r="U1" s="3" t="s">
        <v>100</v>
      </c>
      <c r="V1" s="3" t="s">
        <v>101</v>
      </c>
      <c r="W1" s="5" t="s">
        <v>102</v>
      </c>
      <c r="X1" s="5" t="s">
        <v>103</v>
      </c>
      <c r="Y1" s="5" t="s">
        <v>104</v>
      </c>
      <c r="Z1" s="5" t="s">
        <v>105</v>
      </c>
      <c r="AA1" s="5" t="s">
        <v>106</v>
      </c>
    </row>
    <row r="2" spans="1:27" ht="19.95" customHeight="1">
      <c r="B2" s="4" t="s">
        <v>77</v>
      </c>
      <c r="C2" s="4" t="s">
        <v>83</v>
      </c>
      <c r="D2" s="4" t="s">
        <v>89</v>
      </c>
      <c r="E2" s="1" t="s">
        <v>95</v>
      </c>
      <c r="F2" s="1" t="s">
        <v>7</v>
      </c>
      <c r="H2" s="1" t="s">
        <v>113</v>
      </c>
      <c r="I2" s="1" t="s">
        <v>119</v>
      </c>
      <c r="J2" s="1" t="s">
        <v>126</v>
      </c>
      <c r="K2" s="1" t="s">
        <v>132</v>
      </c>
      <c r="L2" s="1" t="s">
        <v>7</v>
      </c>
      <c r="M2" s="1" t="s">
        <v>143</v>
      </c>
      <c r="N2" s="1" t="s">
        <v>8</v>
      </c>
      <c r="O2" s="1" t="s">
        <v>9</v>
      </c>
      <c r="P2" s="1" t="s">
        <v>10</v>
      </c>
      <c r="Q2" s="1" t="s">
        <v>157</v>
      </c>
      <c r="R2" s="1" t="s">
        <v>6</v>
      </c>
      <c r="S2" s="1" t="s">
        <v>11</v>
      </c>
      <c r="T2" s="1" t="s">
        <v>12</v>
      </c>
      <c r="U2" s="1" t="s">
        <v>13</v>
      </c>
      <c r="W2" s="1" t="s">
        <v>14</v>
      </c>
      <c r="X2" s="1" t="s">
        <v>15</v>
      </c>
      <c r="Y2" s="1" t="s">
        <v>16</v>
      </c>
      <c r="Z2" s="1" t="s">
        <v>17</v>
      </c>
      <c r="AA2" s="1" t="s">
        <v>18</v>
      </c>
    </row>
    <row r="3" spans="1:27" ht="19.95" customHeight="1">
      <c r="B3" s="4" t="s">
        <v>78</v>
      </c>
      <c r="C3" s="4" t="s">
        <v>84</v>
      </c>
      <c r="D3" s="4" t="s">
        <v>90</v>
      </c>
      <c r="E3" s="1" t="s">
        <v>19</v>
      </c>
      <c r="F3" s="1" t="s">
        <v>96</v>
      </c>
      <c r="H3" s="1" t="s">
        <v>114</v>
      </c>
      <c r="I3" s="1" t="s">
        <v>120</v>
      </c>
      <c r="J3" s="1" t="s">
        <v>127</v>
      </c>
      <c r="K3" s="1" t="s">
        <v>133</v>
      </c>
      <c r="L3" s="1" t="s">
        <v>139</v>
      </c>
      <c r="M3" s="1" t="s">
        <v>144</v>
      </c>
      <c r="N3" s="1" t="s">
        <v>21</v>
      </c>
      <c r="O3" s="1" t="s">
        <v>22</v>
      </c>
      <c r="P3" s="1" t="s">
        <v>23</v>
      </c>
      <c r="Q3" s="1" t="s">
        <v>158</v>
      </c>
      <c r="R3" s="1" t="s">
        <v>20</v>
      </c>
      <c r="S3" s="1" t="s">
        <v>24</v>
      </c>
      <c r="T3" s="1" t="s">
        <v>25</v>
      </c>
      <c r="U3" s="1" t="s">
        <v>26</v>
      </c>
      <c r="W3" s="1" t="s">
        <v>27</v>
      </c>
      <c r="X3" s="1" t="s">
        <v>28</v>
      </c>
      <c r="Y3" s="1" t="s">
        <v>29</v>
      </c>
      <c r="Z3" s="1" t="s">
        <v>30</v>
      </c>
      <c r="AA3" s="1" t="s">
        <v>31</v>
      </c>
    </row>
    <row r="4" spans="1:27" ht="19.95" customHeight="1">
      <c r="B4" s="4" t="s">
        <v>79</v>
      </c>
      <c r="C4" s="4" t="s">
        <v>85</v>
      </c>
      <c r="D4" s="4" t="s">
        <v>91</v>
      </c>
      <c r="E4" s="1" t="s">
        <v>32</v>
      </c>
      <c r="F4" s="1" t="s">
        <v>97</v>
      </c>
      <c r="H4" s="1" t="s">
        <v>115</v>
      </c>
      <c r="I4" s="1" t="s">
        <v>121</v>
      </c>
      <c r="J4" s="1" t="s">
        <v>128</v>
      </c>
      <c r="K4" s="1" t="s">
        <v>134</v>
      </c>
      <c r="L4" s="1" t="s">
        <v>140</v>
      </c>
      <c r="M4" s="1" t="s">
        <v>145</v>
      </c>
      <c r="N4" s="1" t="s">
        <v>150</v>
      </c>
      <c r="O4" s="1" t="s">
        <v>33</v>
      </c>
      <c r="P4" s="1" t="s">
        <v>34</v>
      </c>
      <c r="Q4" s="1" t="s">
        <v>159</v>
      </c>
      <c r="S4" s="1" t="s">
        <v>35</v>
      </c>
      <c r="T4" s="1" t="s">
        <v>36</v>
      </c>
      <c r="U4" s="1" t="s">
        <v>37</v>
      </c>
      <c r="W4" s="1" t="s">
        <v>38</v>
      </c>
      <c r="X4" s="1" t="s">
        <v>39</v>
      </c>
      <c r="Y4" s="1" t="s">
        <v>40</v>
      </c>
      <c r="Z4" s="1" t="s">
        <v>41</v>
      </c>
      <c r="AA4" s="1" t="s">
        <v>42</v>
      </c>
    </row>
    <row r="5" spans="1:27" ht="19.95" customHeight="1">
      <c r="B5" s="4" t="s">
        <v>80</v>
      </c>
      <c r="C5" s="4" t="s">
        <v>86</v>
      </c>
      <c r="D5" s="4" t="s">
        <v>92</v>
      </c>
      <c r="E5" s="1" t="s">
        <v>43</v>
      </c>
      <c r="F5" s="1" t="s">
        <v>98</v>
      </c>
      <c r="H5" s="1" t="s">
        <v>116</v>
      </c>
      <c r="I5" s="1" t="s">
        <v>122</v>
      </c>
      <c r="J5" s="1" t="s">
        <v>129</v>
      </c>
      <c r="K5" s="1" t="s">
        <v>135</v>
      </c>
      <c r="L5" s="1" t="s">
        <v>141</v>
      </c>
      <c r="M5" s="1" t="s">
        <v>146</v>
      </c>
      <c r="N5" s="1" t="s">
        <v>151</v>
      </c>
      <c r="O5" s="1" t="s">
        <v>44</v>
      </c>
      <c r="P5" s="1" t="s">
        <v>45</v>
      </c>
      <c r="Q5" s="1" t="s">
        <v>160</v>
      </c>
      <c r="S5" s="1" t="s">
        <v>46</v>
      </c>
      <c r="T5" s="1" t="s">
        <v>47</v>
      </c>
      <c r="U5" s="1" t="s">
        <v>48</v>
      </c>
      <c r="W5" s="1" t="s">
        <v>49</v>
      </c>
      <c r="X5" s="1" t="s">
        <v>50</v>
      </c>
      <c r="Y5" s="1" t="s">
        <v>51</v>
      </c>
      <c r="Z5" s="1" t="s">
        <v>52</v>
      </c>
      <c r="AA5" s="1" t="s">
        <v>53</v>
      </c>
    </row>
    <row r="6" spans="1:27" ht="19.95" customHeight="1">
      <c r="B6" s="4" t="s">
        <v>81</v>
      </c>
      <c r="C6" s="4" t="s">
        <v>87</v>
      </c>
      <c r="D6" s="4" t="s">
        <v>93</v>
      </c>
      <c r="E6" s="1" t="s">
        <v>54</v>
      </c>
      <c r="F6" s="1" t="s">
        <v>99</v>
      </c>
      <c r="H6" s="1" t="s">
        <v>117</v>
      </c>
      <c r="I6" s="1" t="s">
        <v>123</v>
      </c>
      <c r="J6" s="1" t="s">
        <v>130</v>
      </c>
      <c r="K6" s="1" t="s">
        <v>136</v>
      </c>
      <c r="L6" s="1" t="s">
        <v>99</v>
      </c>
      <c r="M6" s="1" t="s">
        <v>147</v>
      </c>
      <c r="N6" s="1" t="s">
        <v>152</v>
      </c>
      <c r="O6" s="1" t="s">
        <v>55</v>
      </c>
      <c r="P6" s="1" t="s">
        <v>56</v>
      </c>
      <c r="Q6" s="1" t="s">
        <v>161</v>
      </c>
      <c r="S6" s="1" t="s">
        <v>57</v>
      </c>
      <c r="T6" s="1" t="s">
        <v>58</v>
      </c>
      <c r="U6" s="1" t="s">
        <v>59</v>
      </c>
      <c r="W6" s="1" t="s">
        <v>60</v>
      </c>
      <c r="X6" s="1" t="s">
        <v>61</v>
      </c>
      <c r="Y6" s="1" t="s">
        <v>62</v>
      </c>
      <c r="Z6" s="1" t="s">
        <v>63</v>
      </c>
      <c r="AA6" s="1" t="s">
        <v>64</v>
      </c>
    </row>
    <row r="7" spans="1:27" ht="19.95" customHeight="1">
      <c r="B7" s="4" t="s">
        <v>82</v>
      </c>
      <c r="C7" s="4" t="s">
        <v>88</v>
      </c>
      <c r="D7" s="4" t="s">
        <v>94</v>
      </c>
      <c r="E7" s="1" t="s">
        <v>4</v>
      </c>
      <c r="F7" s="1" t="s">
        <v>5</v>
      </c>
      <c r="H7" s="1" t="s">
        <v>65</v>
      </c>
      <c r="I7" s="1" t="s">
        <v>124</v>
      </c>
      <c r="J7" s="1" t="s">
        <v>94</v>
      </c>
      <c r="K7" s="1" t="s">
        <v>137</v>
      </c>
      <c r="L7" s="1" t="s">
        <v>66</v>
      </c>
      <c r="M7" s="1" t="s">
        <v>148</v>
      </c>
      <c r="N7" s="1" t="s">
        <v>153</v>
      </c>
      <c r="O7" s="1" t="s">
        <v>67</v>
      </c>
      <c r="P7" s="1" t="s">
        <v>67</v>
      </c>
      <c r="Q7" s="1" t="s">
        <v>68</v>
      </c>
      <c r="S7" s="1" t="s">
        <v>69</v>
      </c>
      <c r="T7" s="1" t="s">
        <v>70</v>
      </c>
      <c r="U7" s="1" t="s">
        <v>71</v>
      </c>
      <c r="W7" s="1" t="s">
        <v>72</v>
      </c>
      <c r="X7" s="1" t="s">
        <v>73</v>
      </c>
      <c r="Y7" s="1" t="s">
        <v>74</v>
      </c>
      <c r="Z7" s="1" t="s">
        <v>74</v>
      </c>
      <c r="AA7" s="1" t="s">
        <v>75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IF(ISBLANK(project!$B$2),"",project!$B$2)</f>
        <v>PA-64-102,ผศ.ดร.ภัทร อัยรักษ์,ระบบตรวจวัดมลภาวะสำหรับการเฝ้าระวังคุณภาพอากาศด้วยตัวตรวจวัดชนิด IOT ผ่าน Web Application,6410210102 นาย ณัฐภาส ขำเกิด,ดร.พรรณนิภา แซ่อึ้ง,ผศ.จรรยา สายนุ้ย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PA-64-102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ระบบตรวจวัดมลภาวะสำหรับการเฝ้าระวังคุณภาพอากาศด้วยตัวตรวจวัดชนิด IOT ผ่าน Web Application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ผศ.ดร.ภัทร อัยรักษ์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ดร.พรรณนิภา แซ่อึ้ง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ผศ.จรรยา สายนุ้ย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6410210102 นาย ณัฐภาส ขำเกิด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6410210102 นาย ณัฐภาส ขำเกิด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6410210102 นาย ณัฐภาส ขำเกิด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IF(ISBLANK(project!$B$3),"",project!$B$3)</f>
        <v>PA-64-191,ผศ.ดร.ภัทร อัยรักษ์,Web Application สำหรับระบบนิทานอิสปแบบมัลติมิเดียสำหรับนักเรียนระดับประถมศึกษา,6410210191 นาย ปวิตร สุวรรณรัตน์,ดร.พรรณนิภา แซ่อึ้ง,ผศ.จรรยา สายนุ้ย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PA-64-191</v>
      </c>
    </row>
    <row r="7" spans="1:5" ht="19.95" customHeight="1">
      <c r="A7" s="36" t="s">
        <v>2</v>
      </c>
      <c r="B7" s="13" t="str">
        <f>TRIM(MID(SUBSTITUTE($A$1,",",REPT(" ",LEN($A$1))),(3-1)*LEN($A$1)+1,LEN($A$1)))</f>
        <v>Web Application สำหรับระบบนิทานอิสปแบบมัลติมิเดียสำหรับนักเรียนระดับประถมศึกษา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ผศ.ดร.ภัทร อัยรักษ์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ดร.พรรณนิภา แซ่อึ้ง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ผศ.จรรยา สายนุ้ย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6410210191 นาย ปวิตร สุวรรณรัตน์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6410210191 นาย ปวิตร สุวรรณรัตน์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6410210191 นาย ปวิตร สุวรรณรัตน์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IF(ISBLANK(project!$B$4),"",project!$B$4)</f>
        <v>PW-64-702,ผศ.ดร.เพ็ญณี หวังเมธีกุล,ระบบลางาน,6410210702 น.ส. อารีนา เกะรา,ผศ.จรรยา สายนุ้ย,อ.สุนิดา รัตโนทยานนท์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PW-64-702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ระบบลางาน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ผศ.ดร.เพ็ญณี หวังเมธีกุล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ผศ.จรรยา สายนุ้ย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อ.สุนิดา รัตโนทยานนท์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6410210702 น.ส. อารีนา เกะรา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6410210702 น.ส. อารีนา เกะรา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6410210702 น.ส. อารีนา เกะรา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IF(ISBLANK(project!$B$5),"",project!$B$5)</f>
        <v>PW-64-776,ผศ.ดร.เพ็ญณี หวังเมธีกุล,ระบบควบคุมพฤติกรรมการใช้จ่าย,6410210776 น.ส. ฮัซมา อุเซ็ง,ผศ.จรรยา สายนุ้ย,อ.สุนิดา รัตโนทยานนท์</v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PW-64-776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ระบบควบคุมพฤติกรรมการใช้จ่าย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ผศ.ดร.เพ็ญณี หวังเมธีกุล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ผศ.จรรยา สายนุ้ย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อ.สุนิดา รัตโนทยานนท์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6410210776 น.ส. ฮัซมา อุเซ็ง</v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6410210776 น.ส. ฮัซมา อุเซ็ง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6410210776 น.ส. ฮัซมา อุเซ็ง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IF(ISBLANK(project!$B$6),"",project!$B$6)</f>
        <v/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/>
      </c>
    </row>
    <row r="7" spans="1:5" ht="19.95" customHeight="1">
      <c r="A7" s="36" t="s">
        <v>2</v>
      </c>
      <c r="B7" s="13" t="str">
        <f>TRIM(MID(SUBSTITUTE($A$1,",",REPT(" ",LEN($A$1))),(3-1)*LEN($A$1)+1,LEN($A$1)))</f>
        <v/>
      </c>
    </row>
    <row r="8" spans="1:5" ht="19.95" customHeight="1">
      <c r="A8" s="36" t="s">
        <v>0</v>
      </c>
      <c r="B8" s="13" t="str">
        <f>TRIM(MID(SUBSTITUTE($A$1,",",REPT(" ",LEN($A$1))),(2-1)*LEN($A$1)+1,LEN($A$1)))</f>
        <v/>
      </c>
    </row>
    <row r="9" spans="1:5" ht="19.95" customHeight="1">
      <c r="A9" s="36" t="s">
        <v>169</v>
      </c>
      <c r="B9" s="13" t="str">
        <f>TRIM(MID(SUBSTITUTE($A$1,",",REPT(" ",LEN($A$1))),(5-1)*LEN($A$1)+1,LEN($A$1)))</f>
        <v/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/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/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/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empty</v>
      </c>
      <c r="B61" s="34" t="str">
        <f>IF(LEN(A46)=0,"0",C46)</f>
        <v>0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IF(ISBLANK(project!$B$7),"",project!$B$7)</f>
        <v/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/>
      </c>
    </row>
    <row r="7" spans="1:5" ht="19.95" customHeight="1">
      <c r="A7" s="36" t="s">
        <v>2</v>
      </c>
      <c r="B7" s="13" t="str">
        <f>TRIM(MID(SUBSTITUTE($A$1,",",REPT(" ",LEN($A$1))),(3-1)*LEN($A$1)+1,LEN($A$1)))</f>
        <v/>
      </c>
    </row>
    <row r="8" spans="1:5" ht="19.95" customHeight="1">
      <c r="A8" s="36" t="s">
        <v>0</v>
      </c>
      <c r="B8" s="13" t="str">
        <f>TRIM(MID(SUBSTITUTE($A$1,",",REPT(" ",LEN($A$1))),(2-1)*LEN($A$1)+1,LEN($A$1)))</f>
        <v/>
      </c>
    </row>
    <row r="9" spans="1:5" ht="19.95" customHeight="1">
      <c r="A9" s="36" t="s">
        <v>169</v>
      </c>
      <c r="B9" s="13" t="str">
        <f>TRIM(MID(SUBSTITUTE($A$1,",",REPT(" ",LEN($A$1))),(5-1)*LEN($A$1)+1,LEN($A$1)))</f>
        <v/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/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/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/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empty</v>
      </c>
      <c r="B61" s="34" t="str">
        <f>IF(LEN(A46)=0,"0",C46)</f>
        <v>0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8" t="str">
        <f>IF(ISBLANK(project!$B$8),"",project!$B$8)</f>
        <v/>
      </c>
      <c r="B1" s="38"/>
      <c r="C1" s="38"/>
      <c r="D1" s="38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0" t="s">
        <v>201</v>
      </c>
      <c r="B3" s="41"/>
      <c r="C3" s="41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/>
      </c>
    </row>
    <row r="7" spans="1:5" ht="19.95" customHeight="1">
      <c r="A7" s="36" t="s">
        <v>2</v>
      </c>
      <c r="B7" s="13" t="str">
        <f>TRIM(MID(SUBSTITUTE($A$1,",",REPT(" ",LEN($A$1))),(3-1)*LEN($A$1)+1,LEN($A$1)))</f>
        <v/>
      </c>
    </row>
    <row r="8" spans="1:5" ht="19.95" customHeight="1">
      <c r="A8" s="36" t="s">
        <v>0</v>
      </c>
      <c r="B8" s="13" t="str">
        <f>TRIM(MID(SUBSTITUTE($A$1,",",REPT(" ",LEN($A$1))),(2-1)*LEN($A$1)+1,LEN($A$1)))</f>
        <v/>
      </c>
    </row>
    <row r="9" spans="1:5" ht="19.95" customHeight="1">
      <c r="A9" s="36" t="s">
        <v>169</v>
      </c>
      <c r="B9" s="13" t="str">
        <f>TRIM(MID(SUBSTITUTE($A$1,",",REPT(" ",LEN($A$1))),(5-1)*LEN($A$1)+1,LEN($A$1)))</f>
        <v/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/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/>
      </c>
    </row>
    <row r="12" spans="1:5" ht="19.95" customHeight="1">
      <c r="A12" s="39"/>
      <c r="B12" s="39"/>
      <c r="C12" s="39"/>
      <c r="D12" s="39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/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empty</v>
      </c>
      <c r="B61" s="34" t="str">
        <f>IF(LEN(A46)=0,"0",C46)</f>
        <v>0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 tint="0.79998168889431442"/>
  </sheetPr>
  <dimension ref="A1:B5"/>
  <sheetViews>
    <sheetView zoomScaleNormal="100" workbookViewId="0"/>
  </sheetViews>
  <sheetFormatPr defaultColWidth="8.88671875" defaultRowHeight="19.95" customHeight="1"/>
  <sheetData>
    <row r="1" spans="1:2" ht="19.95" customHeight="1">
      <c r="A1">
        <v>1</v>
      </c>
      <c r="B1" t="s">
        <v>202</v>
      </c>
    </row>
    <row r="2" spans="1:2" ht="19.95" customHeight="1">
      <c r="A2">
        <v>2</v>
      </c>
      <c r="B2" t="s">
        <v>203</v>
      </c>
    </row>
    <row r="3" spans="1:2" ht="19.95" customHeight="1">
      <c r="A3">
        <v>3</v>
      </c>
      <c r="B3" t="s">
        <v>204</v>
      </c>
    </row>
    <row r="4" spans="1:2" ht="19.95" customHeight="1">
      <c r="A4">
        <v>4</v>
      </c>
      <c r="B4" t="s">
        <v>205</v>
      </c>
    </row>
    <row r="5" spans="1:2" ht="19.95" customHeight="1">
      <c r="A5">
        <v>5</v>
      </c>
      <c r="B5" t="s">
        <v>206</v>
      </c>
    </row>
  </sheetData>
  <sheetProtection selectLockedCells="1"/>
  <pageMargins left="0.7" right="0.7" top="0.75" bottom="0.75" header="0.3" footer="0.3"/>
  <pageSetup paperSize="9" orientation="portrait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10</vt:i4>
      </vt:variant>
    </vt:vector>
  </HeadingPairs>
  <TitlesOfParts>
    <vt:vector size="10" baseType="lpstr">
      <vt:lpstr>project-1</vt:lpstr>
      <vt:lpstr>project-2</vt:lpstr>
      <vt:lpstr>project-3</vt:lpstr>
      <vt:lpstr>project-4</vt:lpstr>
      <vt:lpstr>project-5</vt:lpstr>
      <vt:lpstr>project-6</vt:lpstr>
      <vt:lpstr>project-7</vt:lpstr>
      <vt:lpstr>project-8</vt:lpstr>
      <vt:lpstr>project</vt:lpstr>
      <vt:lpstr>rule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Nithi Thanon</dc:creator>
  <cp:keywords/>
  <dc:description/>
  <cp:lastModifiedBy>Nithi Thanon</cp:lastModifiedBy>
  <cp:revision/>
  <dcterms:created xsi:type="dcterms:W3CDTF">2022-01-16T08:35:33Z</dcterms:created>
  <dcterms:modified xsi:type="dcterms:W3CDTF">2025-01-07T19:27:38Z</dcterms:modified>
  <cp:category/>
  <cp:contentStatus/>
</cp:coreProperties>
</file>